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00" yWindow="90" windowWidth="18180" windowHeight="7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6" i="1" l="1"/>
  <c r="P60" i="1" l="1"/>
  <c r="P56" i="1"/>
  <c r="P47" i="1"/>
  <c r="F7" i="1"/>
  <c r="F8" i="1"/>
  <c r="F9" i="1"/>
  <c r="F10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3" i="1"/>
  <c r="F34" i="1"/>
  <c r="F35" i="1"/>
  <c r="F36" i="1"/>
  <c r="F37" i="1"/>
  <c r="F38" i="1"/>
  <c r="F40" i="1"/>
  <c r="F41" i="1"/>
  <c r="F42" i="1"/>
  <c r="F43" i="1"/>
  <c r="F44" i="1"/>
  <c r="F46" i="1"/>
  <c r="F47" i="1"/>
  <c r="F48" i="1"/>
  <c r="F49" i="1"/>
  <c r="F50" i="1"/>
  <c r="F51" i="1"/>
  <c r="F53" i="1"/>
  <c r="F54" i="1"/>
  <c r="F55" i="1"/>
  <c r="F56" i="1"/>
  <c r="F57" i="1"/>
  <c r="F58" i="1"/>
  <c r="F6" i="1"/>
  <c r="E59" i="1"/>
  <c r="E52" i="1"/>
  <c r="E45" i="1"/>
  <c r="E39" i="1"/>
  <c r="E32" i="1"/>
  <c r="E26" i="1"/>
  <c r="E17" i="1"/>
  <c r="E11" i="1"/>
  <c r="E60" i="1" l="1"/>
  <c r="D59" i="1"/>
  <c r="F59" i="1" s="1"/>
  <c r="D52" i="1"/>
  <c r="F52" i="1" s="1"/>
  <c r="D45" i="1"/>
  <c r="F45" i="1" s="1"/>
  <c r="D39" i="1"/>
  <c r="F39" i="1" s="1"/>
  <c r="D32" i="1"/>
  <c r="F32" i="1" s="1"/>
  <c r="F26" i="1"/>
  <c r="D17" i="1"/>
  <c r="D11" i="1"/>
  <c r="F11" i="1" s="1"/>
  <c r="D60" i="1" l="1"/>
  <c r="F60" i="1" s="1"/>
  <c r="F17" i="1"/>
</calcChain>
</file>

<file path=xl/sharedStrings.xml><?xml version="1.0" encoding="utf-8"?>
<sst xmlns="http://schemas.openxmlformats.org/spreadsheetml/2006/main" count="71" uniqueCount="64">
  <si>
    <t>NO</t>
  </si>
  <si>
    <t>KECAMATAN</t>
  </si>
  <si>
    <t>KELURAHAN</t>
  </si>
  <si>
    <t>Pantoloan</t>
  </si>
  <si>
    <t>Tawaeli</t>
  </si>
  <si>
    <t>Pantoloan Boya</t>
  </si>
  <si>
    <t>Baiya</t>
  </si>
  <si>
    <t>Jumlah</t>
  </si>
  <si>
    <t>Panau</t>
  </si>
  <si>
    <t>Lambara</t>
  </si>
  <si>
    <t>Palu Utara</t>
  </si>
  <si>
    <t>Mamboro</t>
  </si>
  <si>
    <t>Mamboro Barat</t>
  </si>
  <si>
    <t>Taipa</t>
  </si>
  <si>
    <t>Talise</t>
  </si>
  <si>
    <t>Mantikulore</t>
  </si>
  <si>
    <t>Tondo</t>
  </si>
  <si>
    <t>Layana Indah</t>
  </si>
  <si>
    <t>Talise Valangguni</t>
  </si>
  <si>
    <t>Palu Timur</t>
  </si>
  <si>
    <t>Besusu Barat</t>
  </si>
  <si>
    <t>Besusu Tengah</t>
  </si>
  <si>
    <t>Besusu timur</t>
  </si>
  <si>
    <t>Kamonji</t>
  </si>
  <si>
    <t>Palu Barat</t>
  </si>
  <si>
    <t>Siranindi</t>
  </si>
  <si>
    <t>Baru</t>
  </si>
  <si>
    <t>Ujuna</t>
  </si>
  <si>
    <t>Ulujadi</t>
  </si>
  <si>
    <t>Donggala Kodi</t>
  </si>
  <si>
    <t>Balaroa</t>
  </si>
  <si>
    <t>Duyu</t>
  </si>
  <si>
    <t>Tatanga</t>
  </si>
  <si>
    <t>Boyaoge</t>
  </si>
  <si>
    <t>Nunu</t>
  </si>
  <si>
    <t>Tipo</t>
  </si>
  <si>
    <t>Buluri</t>
  </si>
  <si>
    <t>Watusampu</t>
  </si>
  <si>
    <t>Kawatuna</t>
  </si>
  <si>
    <t>Tanamodindi</t>
  </si>
  <si>
    <t>Lasoani</t>
  </si>
  <si>
    <t>Poboya</t>
  </si>
  <si>
    <t>Palu Selatan</t>
  </si>
  <si>
    <t>Lolu Utara</t>
  </si>
  <si>
    <t>Lolu Selatan</t>
  </si>
  <si>
    <t>Tatura Utara</t>
  </si>
  <si>
    <t>Tatura Selatan</t>
  </si>
  <si>
    <t>Petobo</t>
  </si>
  <si>
    <t>Tavanjuka</t>
  </si>
  <si>
    <t>Palupi</t>
  </si>
  <si>
    <t>Pengawu</t>
  </si>
  <si>
    <t>Lere</t>
  </si>
  <si>
    <t>Silae</t>
  </si>
  <si>
    <t>Kabonena</t>
  </si>
  <si>
    <t>Total</t>
  </si>
  <si>
    <t>Kayumalue Pajeko</t>
  </si>
  <si>
    <t>Kayumalue Ngapa</t>
  </si>
  <si>
    <t>JUMLAH KASUS BALITA STUNTING (0-59 BULAN)</t>
  </si>
  <si>
    <t>BR. Selatan</t>
  </si>
  <si>
    <t>BR. Utara</t>
  </si>
  <si>
    <t>JUMLAH BALITA DI UKUR</t>
  </si>
  <si>
    <t>%</t>
  </si>
  <si>
    <t>STUNTING PERKECAMATAN TAHUN 2022</t>
  </si>
  <si>
    <t>Cat : Data sewaktu waktu bisa berubah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</si>
</sst>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22" fillId="0" borderId="0"/>
  </cellStyleXfs>
  <cellXfs count="51">
    <xf numFmtId="0" fontId="0" fillId="0" borderId="0" xfId="0"/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10" xfId="1" applyBorder="1" applyAlignment="1">
      <alignment vertical="center"/>
    </xf>
    <xf numFmtId="0" fontId="4" fillId="0" borderId="12" xfId="1" applyBorder="1" applyAlignment="1">
      <alignment vertical="center"/>
    </xf>
    <xf numFmtId="0" fontId="4" fillId="0" borderId="11" xfId="1" applyBorder="1" applyAlignment="1">
      <alignment vertical="center"/>
    </xf>
    <xf numFmtId="0" fontId="21" fillId="33" borderId="10" xfId="1" applyFont="1" applyFill="1" applyBorder="1" applyAlignment="1">
      <alignment horizontal="center" vertical="center"/>
    </xf>
    <xf numFmtId="0" fontId="4" fillId="0" borderId="21" xfId="1" applyBorder="1" applyAlignment="1">
      <alignment vertical="center"/>
    </xf>
    <xf numFmtId="0" fontId="4" fillId="0" borderId="22" xfId="1" applyBorder="1" applyAlignment="1">
      <alignment vertical="center"/>
    </xf>
    <xf numFmtId="0" fontId="4" fillId="0" borderId="23" xfId="1" applyBorder="1" applyAlignment="1">
      <alignment vertical="center"/>
    </xf>
    <xf numFmtId="0" fontId="0" fillId="0" borderId="10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0" fillId="0" borderId="11" xfId="1" applyFont="1" applyBorder="1" applyAlignment="1">
      <alignment horizontal="left" vertical="center"/>
    </xf>
    <xf numFmtId="0" fontId="3" fillId="33" borderId="10" xfId="0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0" borderId="0" xfId="0" applyFont="1"/>
    <xf numFmtId="0" fontId="0" fillId="0" borderId="18" xfId="0" applyFont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4" fillId="0" borderId="19" xfId="1" applyBorder="1" applyAlignment="1">
      <alignment horizontal="center" vertical="center"/>
    </xf>
    <xf numFmtId="0" fontId="4" fillId="0" borderId="21" xfId="1" applyBorder="1" applyAlignment="1">
      <alignment horizontal="center" vertical="center"/>
    </xf>
    <xf numFmtId="0" fontId="4" fillId="0" borderId="22" xfId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0" fontId="4" fillId="0" borderId="25" xfId="1" applyBorder="1" applyAlignment="1">
      <alignment horizontal="center" vertical="center"/>
    </xf>
    <xf numFmtId="0" fontId="4" fillId="0" borderId="26" xfId="1" applyBorder="1" applyAlignment="1">
      <alignment horizontal="center" vertical="center"/>
    </xf>
    <xf numFmtId="0" fontId="4" fillId="0" borderId="17" xfId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</cellXfs>
  <cellStyles count="86">
    <cellStyle name="20% - Accent1 2" xfId="20"/>
    <cellStyle name="20% - Accent1 3" xfId="60"/>
    <cellStyle name="20% - Accent2 2" xfId="24"/>
    <cellStyle name="20% - Accent2 3" xfId="64"/>
    <cellStyle name="20% - Accent3 2" xfId="28"/>
    <cellStyle name="20% - Accent3 3" xfId="68"/>
    <cellStyle name="20% - Accent4 2" xfId="32"/>
    <cellStyle name="20% - Accent4 3" xfId="72"/>
    <cellStyle name="20% - Accent5 2" xfId="36"/>
    <cellStyle name="20% - Accent5 3" xfId="76"/>
    <cellStyle name="20% - Accent6 2" xfId="40"/>
    <cellStyle name="20% - Accent6 3" xfId="80"/>
    <cellStyle name="40% - Accent1 2" xfId="21"/>
    <cellStyle name="40% - Accent1 3" xfId="61"/>
    <cellStyle name="40% - Accent2 2" xfId="25"/>
    <cellStyle name="40% - Accent2 3" xfId="65"/>
    <cellStyle name="40% - Accent3 2" xfId="29"/>
    <cellStyle name="40% - Accent3 3" xfId="69"/>
    <cellStyle name="40% - Accent4 2" xfId="33"/>
    <cellStyle name="40% - Accent4 3" xfId="73"/>
    <cellStyle name="40% - Accent5 2" xfId="37"/>
    <cellStyle name="40% - Accent5 3" xfId="77"/>
    <cellStyle name="40% - Accent6 2" xfId="41"/>
    <cellStyle name="40% - Accent6 3" xfId="81"/>
    <cellStyle name="60% - Accent1 2" xfId="22"/>
    <cellStyle name="60% - Accent1 3" xfId="62"/>
    <cellStyle name="60% - Accent2 2" xfId="26"/>
    <cellStyle name="60% - Accent2 3" xfId="66"/>
    <cellStyle name="60% - Accent3 2" xfId="30"/>
    <cellStyle name="60% - Accent3 3" xfId="70"/>
    <cellStyle name="60% - Accent4 2" xfId="34"/>
    <cellStyle name="60% - Accent4 3" xfId="74"/>
    <cellStyle name="60% - Accent5 2" xfId="38"/>
    <cellStyle name="60% - Accent5 3" xfId="78"/>
    <cellStyle name="60% - Accent6 2" xfId="42"/>
    <cellStyle name="60% - Accent6 3" xfId="82"/>
    <cellStyle name="Accent1 2" xfId="19"/>
    <cellStyle name="Accent1 3" xfId="59"/>
    <cellStyle name="Accent2 2" xfId="23"/>
    <cellStyle name="Accent2 3" xfId="63"/>
    <cellStyle name="Accent3 2" xfId="27"/>
    <cellStyle name="Accent3 3" xfId="67"/>
    <cellStyle name="Accent4 2" xfId="31"/>
    <cellStyle name="Accent4 3" xfId="71"/>
    <cellStyle name="Accent5 2" xfId="35"/>
    <cellStyle name="Accent5 3" xfId="75"/>
    <cellStyle name="Accent6 2" xfId="39"/>
    <cellStyle name="Accent6 3" xfId="79"/>
    <cellStyle name="Bad 2" xfId="8"/>
    <cellStyle name="Bad 3" xfId="49"/>
    <cellStyle name="Calculation 2" xfId="12"/>
    <cellStyle name="Calculation 3" xfId="53"/>
    <cellStyle name="Check Cell 2" xfId="14"/>
    <cellStyle name="Check Cell 3" xfId="55"/>
    <cellStyle name="Explanatory Text 2" xfId="17"/>
    <cellStyle name="Explanatory Text 3" xfId="57"/>
    <cellStyle name="Good 2" xfId="7"/>
    <cellStyle name="Good 3" xfId="48"/>
    <cellStyle name="Heading 1 2" xfId="3"/>
    <cellStyle name="Heading 1 3" xfId="44"/>
    <cellStyle name="Heading 2 2" xfId="4"/>
    <cellStyle name="Heading 2 3" xfId="45"/>
    <cellStyle name="Heading 3 2" xfId="5"/>
    <cellStyle name="Heading 3 3" xfId="46"/>
    <cellStyle name="Heading 4 2" xfId="6"/>
    <cellStyle name="Heading 4 3" xfId="47"/>
    <cellStyle name="Input 2" xfId="10"/>
    <cellStyle name="Input 3" xfId="51"/>
    <cellStyle name="Linked Cell 2" xfId="13"/>
    <cellStyle name="Linked Cell 3" xfId="54"/>
    <cellStyle name="Neutral 2" xfId="9"/>
    <cellStyle name="Neutral 3" xfId="50"/>
    <cellStyle name="Normal" xfId="0" builtinId="0"/>
    <cellStyle name="Normal 2" xfId="1"/>
    <cellStyle name="Normal 2 2" xfId="85"/>
    <cellStyle name="Normal 3" xfId="83"/>
    <cellStyle name="Note 2" xfId="16"/>
    <cellStyle name="Note 3" xfId="84"/>
    <cellStyle name="Output 2" xfId="11"/>
    <cellStyle name="Output 3" xfId="52"/>
    <cellStyle name="Title 2" xfId="2"/>
    <cellStyle name="Title 3" xfId="43"/>
    <cellStyle name="Total 2" xfId="18"/>
    <cellStyle name="Total 3" xfId="58"/>
    <cellStyle name="Warning Text 2" xfId="15"/>
    <cellStyle name="Warning Text 3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"/>
  <sheetViews>
    <sheetView tabSelected="1" topLeftCell="A39" workbookViewId="0">
      <selection activeCell="I57" sqref="I57"/>
    </sheetView>
  </sheetViews>
  <sheetFormatPr defaultRowHeight="14.5" x14ac:dyDescent="0.35"/>
  <cols>
    <col min="1" max="1" width="4.1796875" customWidth="1"/>
    <col min="2" max="2" width="15.6328125" customWidth="1"/>
    <col min="3" max="3" width="24.453125" customWidth="1"/>
    <col min="4" max="4" width="21.90625" customWidth="1"/>
    <col min="5" max="5" width="17.08984375" style="21" customWidth="1"/>
    <col min="6" max="6" width="8.7265625" style="21"/>
    <col min="16" max="16" width="8.7265625" style="1"/>
  </cols>
  <sheetData>
    <row r="2" spans="1:16" ht="14.5" customHeight="1" x14ac:dyDescent="0.35">
      <c r="A2" s="48" t="s">
        <v>62</v>
      </c>
      <c r="B2" s="48"/>
      <c r="C2" s="48"/>
      <c r="D2" s="48"/>
      <c r="E2" s="48"/>
      <c r="F2" s="48"/>
    </row>
    <row r="3" spans="1:16" ht="14.5" customHeight="1" x14ac:dyDescent="0.35">
      <c r="A3" s="48"/>
      <c r="B3" s="48"/>
      <c r="C3" s="48"/>
      <c r="D3" s="48"/>
      <c r="E3" s="48"/>
      <c r="F3" s="48"/>
    </row>
    <row r="4" spans="1:16" x14ac:dyDescent="0.35">
      <c r="A4" s="3"/>
      <c r="B4" s="2"/>
      <c r="C4" s="2"/>
    </row>
    <row r="5" spans="1:16" ht="35" customHeight="1" x14ac:dyDescent="0.35">
      <c r="A5" s="7" t="s">
        <v>0</v>
      </c>
      <c r="B5" s="7" t="s">
        <v>1</v>
      </c>
      <c r="C5" s="7" t="s">
        <v>2</v>
      </c>
      <c r="D5" s="14" t="s">
        <v>57</v>
      </c>
      <c r="E5" s="14" t="s">
        <v>60</v>
      </c>
      <c r="F5" s="14" t="s">
        <v>61</v>
      </c>
    </row>
    <row r="6" spans="1:16" x14ac:dyDescent="0.35">
      <c r="A6" s="45">
        <v>1</v>
      </c>
      <c r="B6" s="33" t="s">
        <v>4</v>
      </c>
      <c r="C6" s="6" t="s">
        <v>3</v>
      </c>
      <c r="D6" s="16">
        <v>38</v>
      </c>
      <c r="E6" s="22">
        <v>141</v>
      </c>
      <c r="F6" s="23">
        <f>D6/E6*100</f>
        <v>26.950354609929079</v>
      </c>
      <c r="P6" s="1">
        <v>1</v>
      </c>
    </row>
    <row r="7" spans="1:16" x14ac:dyDescent="0.35">
      <c r="A7" s="45"/>
      <c r="B7" s="34"/>
      <c r="C7" s="4" t="s">
        <v>5</v>
      </c>
      <c r="D7" s="16">
        <v>62</v>
      </c>
      <c r="E7" s="22">
        <v>141</v>
      </c>
      <c r="F7" s="23">
        <f t="shared" ref="F7:F60" si="0">D7/E7*100</f>
        <v>43.971631205673759</v>
      </c>
      <c r="P7" s="1">
        <v>-1</v>
      </c>
    </row>
    <row r="8" spans="1:16" s="1" customFormat="1" x14ac:dyDescent="0.35">
      <c r="A8" s="45"/>
      <c r="B8" s="35"/>
      <c r="C8" s="4" t="s">
        <v>6</v>
      </c>
      <c r="D8" s="16">
        <v>45</v>
      </c>
      <c r="E8" s="22">
        <v>169</v>
      </c>
      <c r="F8" s="23">
        <f t="shared" si="0"/>
        <v>26.627218934911244</v>
      </c>
      <c r="P8" s="1">
        <v>-2</v>
      </c>
    </row>
    <row r="9" spans="1:16" s="1" customFormat="1" x14ac:dyDescent="0.35">
      <c r="A9" s="45"/>
      <c r="B9" s="35"/>
      <c r="C9" s="6" t="s">
        <v>8</v>
      </c>
      <c r="D9" s="16">
        <v>4</v>
      </c>
      <c r="E9" s="22">
        <v>280</v>
      </c>
      <c r="F9" s="23">
        <f t="shared" si="0"/>
        <v>1.4285714285714286</v>
      </c>
    </row>
    <row r="10" spans="1:16" ht="15" thickBot="1" x14ac:dyDescent="0.4">
      <c r="A10" s="45"/>
      <c r="B10" s="35"/>
      <c r="C10" s="5" t="s">
        <v>9</v>
      </c>
      <c r="D10" s="17">
        <v>9</v>
      </c>
      <c r="E10" s="24">
        <v>221</v>
      </c>
      <c r="F10" s="25">
        <f t="shared" si="0"/>
        <v>4.0723981900452486</v>
      </c>
    </row>
    <row r="11" spans="1:16" ht="15" thickBot="1" x14ac:dyDescent="0.4">
      <c r="A11" s="46" t="s">
        <v>7</v>
      </c>
      <c r="B11" s="47"/>
      <c r="C11" s="47"/>
      <c r="D11" s="18">
        <f>SUM(D6:D10)</f>
        <v>158</v>
      </c>
      <c r="E11" s="18">
        <f>SUM(E6:E10)</f>
        <v>952</v>
      </c>
      <c r="F11" s="26">
        <f t="shared" si="0"/>
        <v>16.596638655462183</v>
      </c>
    </row>
    <row r="12" spans="1:16" x14ac:dyDescent="0.35">
      <c r="A12" s="45">
        <v>2</v>
      </c>
      <c r="B12" s="41" t="s">
        <v>10</v>
      </c>
      <c r="C12" s="6" t="s">
        <v>55</v>
      </c>
      <c r="D12" s="19">
        <v>8</v>
      </c>
      <c r="E12" s="27">
        <v>180</v>
      </c>
      <c r="F12" s="28">
        <f t="shared" si="0"/>
        <v>4.4444444444444446</v>
      </c>
    </row>
    <row r="13" spans="1:16" x14ac:dyDescent="0.35">
      <c r="A13" s="45"/>
      <c r="B13" s="41"/>
      <c r="C13" s="4" t="s">
        <v>56</v>
      </c>
      <c r="D13" s="16">
        <v>6</v>
      </c>
      <c r="E13" s="22">
        <v>241</v>
      </c>
      <c r="F13" s="23">
        <f t="shared" si="0"/>
        <v>2.4896265560165975</v>
      </c>
    </row>
    <row r="14" spans="1:16" x14ac:dyDescent="0.35">
      <c r="A14" s="45"/>
      <c r="B14" s="41"/>
      <c r="C14" s="4" t="s">
        <v>11</v>
      </c>
      <c r="D14" s="16">
        <v>26</v>
      </c>
      <c r="E14" s="22">
        <v>452</v>
      </c>
      <c r="F14" s="23">
        <f t="shared" si="0"/>
        <v>5.7522123893805306</v>
      </c>
      <c r="P14" s="1">
        <v>-1</v>
      </c>
    </row>
    <row r="15" spans="1:16" s="1" customFormat="1" x14ac:dyDescent="0.35">
      <c r="A15" s="45"/>
      <c r="B15" s="41"/>
      <c r="C15" s="4" t="s">
        <v>12</v>
      </c>
      <c r="D15" s="16">
        <v>35</v>
      </c>
      <c r="E15" s="22">
        <v>272</v>
      </c>
      <c r="F15" s="23">
        <f t="shared" si="0"/>
        <v>12.867647058823529</v>
      </c>
    </row>
    <row r="16" spans="1:16" ht="15" thickBot="1" x14ac:dyDescent="0.4">
      <c r="A16" s="45"/>
      <c r="B16" s="41"/>
      <c r="C16" s="5" t="s">
        <v>13</v>
      </c>
      <c r="D16" s="17">
        <v>51</v>
      </c>
      <c r="E16" s="24">
        <v>457</v>
      </c>
      <c r="F16" s="25">
        <f t="shared" si="0"/>
        <v>11.159737417943107</v>
      </c>
    </row>
    <row r="17" spans="1:16" ht="15" thickBot="1" x14ac:dyDescent="0.4">
      <c r="A17" s="46" t="s">
        <v>7</v>
      </c>
      <c r="B17" s="47"/>
      <c r="C17" s="47"/>
      <c r="D17" s="18">
        <f>SUM(D12:D16)</f>
        <v>126</v>
      </c>
      <c r="E17" s="18">
        <f>SUM(E12:E16)</f>
        <v>1602</v>
      </c>
      <c r="F17" s="26">
        <f t="shared" si="0"/>
        <v>7.8651685393258424</v>
      </c>
    </row>
    <row r="18" spans="1:16" x14ac:dyDescent="0.35">
      <c r="A18" s="45">
        <v>3</v>
      </c>
      <c r="B18" s="33" t="s">
        <v>15</v>
      </c>
      <c r="C18" s="6" t="s">
        <v>14</v>
      </c>
      <c r="D18" s="19">
        <v>37</v>
      </c>
      <c r="E18" s="27">
        <v>403</v>
      </c>
      <c r="F18" s="28">
        <f t="shared" si="0"/>
        <v>9.1811414392059554</v>
      </c>
    </row>
    <row r="19" spans="1:16" x14ac:dyDescent="0.35">
      <c r="A19" s="45"/>
      <c r="B19" s="34"/>
      <c r="C19" s="4" t="s">
        <v>16</v>
      </c>
      <c r="D19" s="16">
        <v>64</v>
      </c>
      <c r="E19" s="22">
        <v>903</v>
      </c>
      <c r="F19" s="23">
        <f t="shared" si="0"/>
        <v>7.0874861572535988</v>
      </c>
      <c r="P19" s="1">
        <v>2</v>
      </c>
    </row>
    <row r="20" spans="1:16" s="1" customFormat="1" x14ac:dyDescent="0.35">
      <c r="A20" s="45"/>
      <c r="B20" s="34"/>
      <c r="C20" s="4" t="s">
        <v>17</v>
      </c>
      <c r="D20" s="16">
        <v>44</v>
      </c>
      <c r="E20" s="22">
        <v>360</v>
      </c>
      <c r="F20" s="23">
        <f t="shared" si="0"/>
        <v>12.222222222222221</v>
      </c>
      <c r="P20" s="1">
        <v>1</v>
      </c>
    </row>
    <row r="21" spans="1:16" s="1" customFormat="1" x14ac:dyDescent="0.35">
      <c r="A21" s="45"/>
      <c r="B21" s="34"/>
      <c r="C21" s="5" t="s">
        <v>18</v>
      </c>
      <c r="D21" s="16">
        <v>18</v>
      </c>
      <c r="E21" s="29">
        <v>358</v>
      </c>
      <c r="F21" s="23">
        <f t="shared" si="0"/>
        <v>5.027932960893855</v>
      </c>
    </row>
    <row r="22" spans="1:16" s="1" customFormat="1" x14ac:dyDescent="0.35">
      <c r="A22" s="45"/>
      <c r="B22" s="34"/>
      <c r="C22" s="6" t="s">
        <v>38</v>
      </c>
      <c r="D22" s="16">
        <v>16</v>
      </c>
      <c r="E22" s="29">
        <v>543</v>
      </c>
      <c r="F22" s="23">
        <f t="shared" si="0"/>
        <v>2.9465930018416207</v>
      </c>
    </row>
    <row r="23" spans="1:16" s="1" customFormat="1" x14ac:dyDescent="0.35">
      <c r="A23" s="45"/>
      <c r="B23" s="34"/>
      <c r="C23" s="4" t="s">
        <v>39</v>
      </c>
      <c r="D23" s="16">
        <v>9</v>
      </c>
      <c r="E23" s="29">
        <v>876</v>
      </c>
      <c r="F23" s="23">
        <f t="shared" si="0"/>
        <v>1.0273972602739725</v>
      </c>
      <c r="P23" s="1">
        <v>1</v>
      </c>
    </row>
    <row r="24" spans="1:16" x14ac:dyDescent="0.35">
      <c r="A24" s="45"/>
      <c r="B24" s="34"/>
      <c r="C24" s="4" t="s">
        <v>40</v>
      </c>
      <c r="D24" s="16">
        <v>25</v>
      </c>
      <c r="E24" s="29">
        <v>183</v>
      </c>
      <c r="F24" s="23">
        <f t="shared" si="0"/>
        <v>13.661202185792352</v>
      </c>
      <c r="P24" s="1">
        <v>2</v>
      </c>
    </row>
    <row r="25" spans="1:16" ht="15" thickBot="1" x14ac:dyDescent="0.4">
      <c r="A25" s="45"/>
      <c r="B25" s="35"/>
      <c r="C25" s="5" t="s">
        <v>41</v>
      </c>
      <c r="D25" s="17">
        <v>9</v>
      </c>
      <c r="E25" s="30">
        <v>87</v>
      </c>
      <c r="F25" s="25">
        <f t="shared" si="0"/>
        <v>10.344827586206897</v>
      </c>
    </row>
    <row r="26" spans="1:16" ht="15" thickBot="1" x14ac:dyDescent="0.4">
      <c r="A26" s="46" t="s">
        <v>7</v>
      </c>
      <c r="B26" s="47"/>
      <c r="C26" s="47"/>
      <c r="D26" s="18">
        <f>SUM(D18:D25)</f>
        <v>222</v>
      </c>
      <c r="E26" s="18">
        <f>SUM(E18:E25)</f>
        <v>3713</v>
      </c>
      <c r="F26" s="26">
        <f t="shared" si="0"/>
        <v>5.9789927282520878</v>
      </c>
    </row>
    <row r="27" spans="1:16" x14ac:dyDescent="0.35">
      <c r="A27" s="36">
        <v>4</v>
      </c>
      <c r="B27" s="33" t="s">
        <v>19</v>
      </c>
      <c r="C27" s="8" t="s">
        <v>20</v>
      </c>
      <c r="D27" s="19">
        <v>43</v>
      </c>
      <c r="E27" s="27">
        <v>774</v>
      </c>
      <c r="F27" s="28">
        <f t="shared" si="0"/>
        <v>5.5555555555555554</v>
      </c>
    </row>
    <row r="28" spans="1:16" x14ac:dyDescent="0.35">
      <c r="A28" s="36"/>
      <c r="B28" s="34"/>
      <c r="C28" s="9" t="s">
        <v>21</v>
      </c>
      <c r="D28" s="16">
        <v>4</v>
      </c>
      <c r="E28" s="22">
        <v>189</v>
      </c>
      <c r="F28" s="23">
        <f t="shared" si="0"/>
        <v>2.1164021164021163</v>
      </c>
    </row>
    <row r="29" spans="1:16" x14ac:dyDescent="0.35">
      <c r="A29" s="36"/>
      <c r="B29" s="34"/>
      <c r="C29" s="10" t="s">
        <v>22</v>
      </c>
      <c r="D29" s="16">
        <v>14</v>
      </c>
      <c r="E29" s="22">
        <v>357</v>
      </c>
      <c r="F29" s="23">
        <f t="shared" si="0"/>
        <v>3.9215686274509802</v>
      </c>
    </row>
    <row r="30" spans="1:16" s="1" customFormat="1" x14ac:dyDescent="0.35">
      <c r="A30" s="36"/>
      <c r="B30" s="34"/>
      <c r="C30" s="10" t="s">
        <v>43</v>
      </c>
      <c r="D30" s="16">
        <v>22</v>
      </c>
      <c r="E30" s="22">
        <v>266</v>
      </c>
      <c r="F30" s="23">
        <f t="shared" si="0"/>
        <v>8.2706766917293226</v>
      </c>
    </row>
    <row r="31" spans="1:16" s="1" customFormat="1" ht="15" thickBot="1" x14ac:dyDescent="0.4">
      <c r="A31" s="36"/>
      <c r="B31" s="35"/>
      <c r="C31" s="10" t="s">
        <v>44</v>
      </c>
      <c r="D31" s="17">
        <v>71</v>
      </c>
      <c r="E31" s="24">
        <v>468</v>
      </c>
      <c r="F31" s="25">
        <f t="shared" si="0"/>
        <v>15.17094017094017</v>
      </c>
    </row>
    <row r="32" spans="1:16" ht="15" thickBot="1" x14ac:dyDescent="0.4">
      <c r="A32" s="46" t="s">
        <v>7</v>
      </c>
      <c r="B32" s="47"/>
      <c r="C32" s="47"/>
      <c r="D32" s="18">
        <f>SUM(D27:D31)</f>
        <v>154</v>
      </c>
      <c r="E32" s="18">
        <f>SUM(E27:E31)</f>
        <v>2054</v>
      </c>
      <c r="F32" s="26">
        <f t="shared" si="0"/>
        <v>7.4975657254138266</v>
      </c>
    </row>
    <row r="33" spans="1:16" x14ac:dyDescent="0.35">
      <c r="A33" s="42">
        <v>5</v>
      </c>
      <c r="B33" s="38" t="s">
        <v>24</v>
      </c>
      <c r="C33" s="8" t="s">
        <v>23</v>
      </c>
      <c r="D33" s="19">
        <v>0</v>
      </c>
      <c r="E33" s="27">
        <v>147</v>
      </c>
      <c r="F33" s="28">
        <f t="shared" si="0"/>
        <v>0</v>
      </c>
      <c r="P33" s="1">
        <v>1238</v>
      </c>
    </row>
    <row r="34" spans="1:16" x14ac:dyDescent="0.35">
      <c r="A34" s="43"/>
      <c r="B34" s="39"/>
      <c r="C34" s="9" t="s">
        <v>25</v>
      </c>
      <c r="D34" s="16">
        <v>0</v>
      </c>
      <c r="E34" s="22">
        <v>232</v>
      </c>
      <c r="F34" s="23">
        <f t="shared" si="0"/>
        <v>0</v>
      </c>
    </row>
    <row r="35" spans="1:16" x14ac:dyDescent="0.35">
      <c r="A35" s="43"/>
      <c r="B35" s="39"/>
      <c r="C35" s="9" t="s">
        <v>26</v>
      </c>
      <c r="D35" s="16">
        <v>0</v>
      </c>
      <c r="E35" s="22">
        <v>264</v>
      </c>
      <c r="F35" s="23">
        <f t="shared" si="0"/>
        <v>0</v>
      </c>
    </row>
    <row r="36" spans="1:16" x14ac:dyDescent="0.35">
      <c r="A36" s="43"/>
      <c r="B36" s="39"/>
      <c r="C36" s="4" t="s">
        <v>27</v>
      </c>
      <c r="D36" s="16">
        <v>4</v>
      </c>
      <c r="E36" s="22">
        <v>595</v>
      </c>
      <c r="F36" s="23">
        <f t="shared" si="0"/>
        <v>0.67226890756302526</v>
      </c>
    </row>
    <row r="37" spans="1:16" s="1" customFormat="1" x14ac:dyDescent="0.35">
      <c r="A37" s="43"/>
      <c r="B37" s="39"/>
      <c r="C37" s="4" t="s">
        <v>30</v>
      </c>
      <c r="D37" s="16">
        <v>31</v>
      </c>
      <c r="E37" s="22">
        <v>266</v>
      </c>
      <c r="F37" s="23">
        <f t="shared" si="0"/>
        <v>11.654135338345863</v>
      </c>
    </row>
    <row r="38" spans="1:16" s="1" customFormat="1" ht="15" thickBot="1" x14ac:dyDescent="0.4">
      <c r="A38" s="44"/>
      <c r="B38" s="40"/>
      <c r="C38" s="5" t="s">
        <v>51</v>
      </c>
      <c r="D38" s="17">
        <v>2</v>
      </c>
      <c r="E38" s="24">
        <v>278</v>
      </c>
      <c r="F38" s="25">
        <f t="shared" si="0"/>
        <v>0.71942446043165476</v>
      </c>
    </row>
    <row r="39" spans="1:16" ht="15" thickBot="1" x14ac:dyDescent="0.4">
      <c r="A39" s="46" t="s">
        <v>7</v>
      </c>
      <c r="B39" s="47"/>
      <c r="C39" s="47"/>
      <c r="D39" s="18">
        <f>SUM(D33:D38)</f>
        <v>37</v>
      </c>
      <c r="E39" s="18">
        <f>SUM(E33:E38)</f>
        <v>1782</v>
      </c>
      <c r="F39" s="26">
        <f t="shared" si="0"/>
        <v>2.0763187429854097</v>
      </c>
    </row>
    <row r="40" spans="1:16" x14ac:dyDescent="0.35">
      <c r="A40" s="36">
        <v>6</v>
      </c>
      <c r="B40" s="33" t="s">
        <v>42</v>
      </c>
      <c r="C40" s="8" t="s">
        <v>58</v>
      </c>
      <c r="D40" s="19">
        <v>11</v>
      </c>
      <c r="E40" s="27">
        <v>297</v>
      </c>
      <c r="F40" s="28">
        <f t="shared" si="0"/>
        <v>3.7037037037037033</v>
      </c>
    </row>
    <row r="41" spans="1:16" x14ac:dyDescent="0.35">
      <c r="A41" s="36"/>
      <c r="B41" s="34"/>
      <c r="C41" s="9" t="s">
        <v>59</v>
      </c>
      <c r="D41" s="16">
        <v>66</v>
      </c>
      <c r="E41" s="22">
        <v>633</v>
      </c>
      <c r="F41" s="23">
        <f t="shared" si="0"/>
        <v>10.42654028436019</v>
      </c>
    </row>
    <row r="42" spans="1:16" x14ac:dyDescent="0.35">
      <c r="A42" s="36"/>
      <c r="B42" s="34"/>
      <c r="C42" s="9" t="s">
        <v>47</v>
      </c>
      <c r="D42" s="16">
        <v>7</v>
      </c>
      <c r="E42" s="22">
        <v>222</v>
      </c>
      <c r="F42" s="23">
        <f t="shared" si="0"/>
        <v>3.1531531531531529</v>
      </c>
    </row>
    <row r="43" spans="1:16" x14ac:dyDescent="0.35">
      <c r="A43" s="36"/>
      <c r="B43" s="34"/>
      <c r="C43" s="4" t="s">
        <v>46</v>
      </c>
      <c r="D43" s="16">
        <v>16</v>
      </c>
      <c r="E43" s="22">
        <v>1069</v>
      </c>
      <c r="F43" s="23">
        <f t="shared" si="0"/>
        <v>1.4967259120673526</v>
      </c>
    </row>
    <row r="44" spans="1:16" s="1" customFormat="1" ht="15" thickBot="1" x14ac:dyDescent="0.4">
      <c r="A44" s="36"/>
      <c r="B44" s="35"/>
      <c r="C44" s="5" t="s">
        <v>45</v>
      </c>
      <c r="D44" s="17">
        <v>37</v>
      </c>
      <c r="E44" s="24">
        <v>953</v>
      </c>
      <c r="F44" s="25">
        <f t="shared" si="0"/>
        <v>3.8824763903462749</v>
      </c>
    </row>
    <row r="45" spans="1:16" ht="15" thickBot="1" x14ac:dyDescent="0.4">
      <c r="A45" s="46" t="s">
        <v>7</v>
      </c>
      <c r="B45" s="47"/>
      <c r="C45" s="47"/>
      <c r="D45" s="18">
        <f>SUM(D40:D44)</f>
        <v>137</v>
      </c>
      <c r="E45" s="18">
        <f>SUM(E40:E44)</f>
        <v>3174</v>
      </c>
      <c r="F45" s="26">
        <f t="shared" si="0"/>
        <v>4.3163201008191558</v>
      </c>
    </row>
    <row r="46" spans="1:16" s="1" customFormat="1" x14ac:dyDescent="0.35">
      <c r="A46" s="37">
        <v>7</v>
      </c>
      <c r="B46" s="38" t="s">
        <v>28</v>
      </c>
      <c r="C46" s="13" t="s">
        <v>29</v>
      </c>
      <c r="D46" s="19">
        <v>44</v>
      </c>
      <c r="E46" s="27">
        <v>284</v>
      </c>
      <c r="F46" s="28">
        <f t="shared" si="0"/>
        <v>15.492957746478872</v>
      </c>
    </row>
    <row r="47" spans="1:16" s="1" customFormat="1" x14ac:dyDescent="0.35">
      <c r="A47" s="37"/>
      <c r="B47" s="39"/>
      <c r="C47" s="12" t="s">
        <v>52</v>
      </c>
      <c r="D47" s="16">
        <v>0</v>
      </c>
      <c r="E47" s="22">
        <v>347</v>
      </c>
      <c r="F47" s="23">
        <f t="shared" si="0"/>
        <v>0</v>
      </c>
      <c r="P47" s="1">
        <f>N38+N47+N48</f>
        <v>0</v>
      </c>
    </row>
    <row r="48" spans="1:16" s="1" customFormat="1" x14ac:dyDescent="0.35">
      <c r="A48" s="37"/>
      <c r="B48" s="39"/>
      <c r="C48" s="11" t="s">
        <v>53</v>
      </c>
      <c r="D48" s="16">
        <v>0</v>
      </c>
      <c r="E48" s="22">
        <v>248</v>
      </c>
      <c r="F48" s="23">
        <f t="shared" si="0"/>
        <v>0</v>
      </c>
    </row>
    <row r="49" spans="1:16" x14ac:dyDescent="0.35">
      <c r="A49" s="37"/>
      <c r="B49" s="39"/>
      <c r="C49" s="4" t="s">
        <v>35</v>
      </c>
      <c r="D49" s="16">
        <v>23</v>
      </c>
      <c r="E49" s="29">
        <v>343</v>
      </c>
      <c r="F49" s="23">
        <f t="shared" si="0"/>
        <v>6.7055393586005829</v>
      </c>
    </row>
    <row r="50" spans="1:16" x14ac:dyDescent="0.35">
      <c r="A50" s="37"/>
      <c r="B50" s="39"/>
      <c r="C50" s="4" t="s">
        <v>36</v>
      </c>
      <c r="D50" s="16">
        <v>12</v>
      </c>
      <c r="E50" s="22">
        <v>301</v>
      </c>
      <c r="F50" s="23">
        <f t="shared" si="0"/>
        <v>3.9867109634551494</v>
      </c>
    </row>
    <row r="51" spans="1:16" ht="15" thickBot="1" x14ac:dyDescent="0.4">
      <c r="A51" s="37"/>
      <c r="B51" s="40"/>
      <c r="C51" s="10" t="s">
        <v>37</v>
      </c>
      <c r="D51" s="17">
        <v>15</v>
      </c>
      <c r="E51" s="24">
        <v>195</v>
      </c>
      <c r="F51" s="25">
        <f t="shared" si="0"/>
        <v>7.6923076923076925</v>
      </c>
    </row>
    <row r="52" spans="1:16" ht="15" thickBot="1" x14ac:dyDescent="0.4">
      <c r="A52" s="46" t="s">
        <v>7</v>
      </c>
      <c r="B52" s="47"/>
      <c r="C52" s="49"/>
      <c r="D52" s="20">
        <f>SUM(D46:D51)</f>
        <v>94</v>
      </c>
      <c r="E52" s="18">
        <f>SUM(E46:E51)</f>
        <v>1718</v>
      </c>
      <c r="F52" s="26">
        <f t="shared" si="0"/>
        <v>5.4714784633294533</v>
      </c>
    </row>
    <row r="53" spans="1:16" s="1" customFormat="1" x14ac:dyDescent="0.35">
      <c r="A53" s="37">
        <v>8</v>
      </c>
      <c r="B53" s="38" t="s">
        <v>32</v>
      </c>
      <c r="C53" s="15" t="s">
        <v>33</v>
      </c>
      <c r="D53" s="19">
        <v>18</v>
      </c>
      <c r="E53" s="27">
        <v>225</v>
      </c>
      <c r="F53" s="28">
        <f t="shared" si="0"/>
        <v>8</v>
      </c>
    </row>
    <row r="54" spans="1:16" s="1" customFormat="1" x14ac:dyDescent="0.35">
      <c r="A54" s="37"/>
      <c r="B54" s="39"/>
      <c r="C54" s="12" t="s">
        <v>31</v>
      </c>
      <c r="D54" s="16">
        <v>52</v>
      </c>
      <c r="E54" s="22">
        <v>503</v>
      </c>
      <c r="F54" s="23">
        <f t="shared" si="0"/>
        <v>10.337972166998012</v>
      </c>
    </row>
    <row r="55" spans="1:16" s="1" customFormat="1" x14ac:dyDescent="0.35">
      <c r="A55" s="37"/>
      <c r="B55" s="39"/>
      <c r="C55" s="12" t="s">
        <v>34</v>
      </c>
      <c r="D55" s="16">
        <v>33</v>
      </c>
      <c r="E55" s="22">
        <v>201</v>
      </c>
      <c r="F55" s="23">
        <f t="shared" si="0"/>
        <v>16.417910447761194</v>
      </c>
    </row>
    <row r="56" spans="1:16" x14ac:dyDescent="0.35">
      <c r="A56" s="37"/>
      <c r="B56" s="39"/>
      <c r="C56" s="4" t="s">
        <v>49</v>
      </c>
      <c r="D56" s="16">
        <v>63</v>
      </c>
      <c r="E56" s="22">
        <v>555</v>
      </c>
      <c r="F56" s="23">
        <f t="shared" si="0"/>
        <v>11.351351351351353</v>
      </c>
      <c r="P56" s="1">
        <f>N56+N57+N58</f>
        <v>0</v>
      </c>
    </row>
    <row r="57" spans="1:16" x14ac:dyDescent="0.35">
      <c r="A57" s="37"/>
      <c r="B57" s="39"/>
      <c r="C57" s="9" t="s">
        <v>50</v>
      </c>
      <c r="D57" s="16">
        <v>100</v>
      </c>
      <c r="E57" s="22">
        <v>697</v>
      </c>
      <c r="F57" s="23">
        <f t="shared" si="0"/>
        <v>14.347202295552366</v>
      </c>
    </row>
    <row r="58" spans="1:16" ht="15" thickBot="1" x14ac:dyDescent="0.4">
      <c r="A58" s="37"/>
      <c r="B58" s="40"/>
      <c r="C58" s="10" t="s">
        <v>48</v>
      </c>
      <c r="D58" s="17">
        <v>27</v>
      </c>
      <c r="E58" s="24">
        <v>273</v>
      </c>
      <c r="F58" s="25">
        <f t="shared" si="0"/>
        <v>9.8901098901098905</v>
      </c>
    </row>
    <row r="59" spans="1:16" ht="15" thickBot="1" x14ac:dyDescent="0.4">
      <c r="A59" s="46" t="s">
        <v>7</v>
      </c>
      <c r="B59" s="47"/>
      <c r="C59" s="49"/>
      <c r="D59" s="20">
        <f>SUM(D53:D58)</f>
        <v>293</v>
      </c>
      <c r="E59" s="18">
        <f>SUM(E53:E58)</f>
        <v>2454</v>
      </c>
      <c r="F59" s="26">
        <f t="shared" si="0"/>
        <v>11.939690301548492</v>
      </c>
    </row>
    <row r="60" spans="1:16" ht="15" thickBot="1" x14ac:dyDescent="0.4">
      <c r="A60" s="46" t="s">
        <v>54</v>
      </c>
      <c r="B60" s="47"/>
      <c r="C60" s="49"/>
      <c r="D60" s="50">
        <f>D11+D17+D26+D32+D39+D45+D52+D59</f>
        <v>1221</v>
      </c>
      <c r="E60" s="32">
        <f>E11+E17+E26+E32+E39+E45+E52+E59</f>
        <v>17449</v>
      </c>
      <c r="F60" s="26">
        <f t="shared" si="0"/>
        <v>6.9975356753968709</v>
      </c>
      <c r="P60" s="1" t="e">
        <f>#REF!/N60*100</f>
        <v>#REF!</v>
      </c>
    </row>
    <row r="61" spans="1:16" x14ac:dyDescent="0.35">
      <c r="A61" s="31" t="s">
        <v>63</v>
      </c>
      <c r="B61" s="31"/>
      <c r="C61" s="31"/>
    </row>
  </sheetData>
  <mergeCells count="26">
    <mergeCell ref="A6:A10"/>
    <mergeCell ref="B6:B10"/>
    <mergeCell ref="A11:C11"/>
    <mergeCell ref="A2:F3"/>
    <mergeCell ref="A60:C60"/>
    <mergeCell ref="A59:C59"/>
    <mergeCell ref="A52:C52"/>
    <mergeCell ref="A12:A16"/>
    <mergeCell ref="A17:C17"/>
    <mergeCell ref="A45:C45"/>
    <mergeCell ref="A26:C26"/>
    <mergeCell ref="A32:C32"/>
    <mergeCell ref="A39:C39"/>
    <mergeCell ref="A40:A44"/>
    <mergeCell ref="A53:A58"/>
    <mergeCell ref="B53:B58"/>
    <mergeCell ref="B12:B16"/>
    <mergeCell ref="A33:A38"/>
    <mergeCell ref="B33:B38"/>
    <mergeCell ref="A18:A25"/>
    <mergeCell ref="B18:B25"/>
    <mergeCell ref="B40:B44"/>
    <mergeCell ref="A27:A31"/>
    <mergeCell ref="B27:B31"/>
    <mergeCell ref="A46:A51"/>
    <mergeCell ref="B46:B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2022-07-11T06:33:57Z</dcterms:created>
  <dcterms:modified xsi:type="dcterms:W3CDTF">2022-07-20T05:07:14Z</dcterms:modified>
</cp:coreProperties>
</file>